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10" yWindow="90" windowWidth="24960" windowHeight="12075" activeTab="0"/>
  </bookViews>
  <sheets>
    <sheet name="Estimator" sheetId="1" r:id="rId1"/>
    <sheet name="Loss Lookup" sheetId="2" r:id="rId2"/>
  </sheets>
  <definedNames>
    <definedName name="_xlnm.Print_Area" localSheetId="0">'Estimator'!$A$1:$G$33</definedName>
  </definedNames>
  <calcPr fullCalcOnLoad="1"/>
</workbook>
</file>

<file path=xl/sharedStrings.xml><?xml version="1.0" encoding="utf-8"?>
<sst xmlns="http://schemas.openxmlformats.org/spreadsheetml/2006/main" count="130" uniqueCount="86">
  <si>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</si>
  <si>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</si>
  <si>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</si>
  <si>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</si>
  <si>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</si>
  <si>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</si>
  <si>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</si>
  <si>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</si>
  <si>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</si>
  <si>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</si>
  <si>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</si>
  <si>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</si>
  <si>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</si>
  <si>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</si>
  <si>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</si>
  <si>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</si>
  <si>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</si>
  <si>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</si>
  <si>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</si>
  <si>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</si>
  <si>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</si>
  <si>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</si>
  <si>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</si>
  <si>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</si>
  <si>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</si>
  <si>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</si>
  <si>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</si>
  <si>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</si>
  <si>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</si>
  <si>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</si>
  <si>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</si>
  <si>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</si>
  <si>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</si>
  <si>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</si>
  <si>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</si>
  <si>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</si>
  <si>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</si>
  <si>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</si>
  <si>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</si>
  <si>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</si>
  <si>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</si>
  <si>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</si>
  <si>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</si>
  <si>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</si>
  <si>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</si>
  <si>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</si>
  <si>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</si>
  <si>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</si>
  <si>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</si>
  <si>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</si>
  <si>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</si>
  <si>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</si>
  <si>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</si>
  <si>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</si>
  <si>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</si>
  <si>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</si>
  <si>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</si>
  <si>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</si>
  <si>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</si>
  <si>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</si>
  <si>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</si>
  <si>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</si>
  <si>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</si>
  <si>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</si>
  <si>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</si>
  <si>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</si>
  <si>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</si>
  <si>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</si>
  <si>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</si>
  <si>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</si>
  <si>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</si>
  <si>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</si>
  <si>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(EPT)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</si>
  <si>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</si>
  <si>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</si>
  <si>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</si>
  <si>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</si>
  <si>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</si>
  <si>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</si>
  <si>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</si>
  <si>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</si>
  <si>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2018-19</t>
  </si>
  <si>
    <t xml:space="preserve">    ICAP for 6/1/2018 to  5/31/2019</t>
  </si>
  <si>
    <t xml:space="preserve">    NITS for 1/1/2018 to 12/31/2018</t>
  </si>
  <si>
    <t>(1+2)*(3)</t>
  </si>
  <si>
    <t>=(AVERAGE((1+2)*3)*4)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</si>
</sst>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  <xf numFmtId="171" fontId="0" fillId="35" borderId="0" xfId="0" applyNumberForma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35" borderId="0" xfId="0" applyFont="1" applyFill="1" applyAlignment="1" quotePrefix="1">
      <alignment horizontal="center"/>
    </xf>
    <xf numFmtId="0" fontId="0" fillId="0" borderId="0" xfId="0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81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56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70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72</v>
      </c>
      <c r="C12" s="16" t="s">
        <v>66</v>
      </c>
      <c r="D12" s="16" t="s">
        <v>67</v>
      </c>
      <c r="E12" s="16" t="s">
        <v>68</v>
      </c>
      <c r="F12" s="16" t="s">
        <v>71</v>
      </c>
      <c r="G12" s="34" t="s">
        <v>84</v>
      </c>
      <c r="J12" s="6"/>
      <c r="K12" s="6"/>
    </row>
    <row r="13" spans="1:11" ht="12.75">
      <c r="A13" s="25" t="s">
        <v>82</v>
      </c>
      <c r="B13" s="3"/>
      <c r="C13" s="3"/>
      <c r="D13" s="3"/>
      <c r="E13" s="3"/>
      <c r="F13" s="3"/>
      <c r="G13" s="3"/>
      <c r="I13" s="9"/>
      <c r="J13" s="6"/>
      <c r="K13" s="6"/>
    </row>
    <row r="14" spans="1:9" ht="12.75" customHeight="1">
      <c r="A14" s="5">
        <v>42898</v>
      </c>
      <c r="B14" s="3">
        <v>1700</v>
      </c>
      <c r="C14" s="21"/>
      <c r="D14" s="21"/>
      <c r="E14" s="13">
        <f>VLOOKUP(B7,'Loss Lookup'!A6:B49,2,FALSE)</f>
        <v>1.0268241</v>
      </c>
      <c r="F14" s="32">
        <v>0.9832</v>
      </c>
      <c r="G14" s="28">
        <f>(C14+D14)*E14</f>
        <v>0</v>
      </c>
      <c r="I14" s="9"/>
    </row>
    <row r="15" spans="1:9" ht="12.75">
      <c r="A15" s="5">
        <v>42899</v>
      </c>
      <c r="B15" s="3">
        <v>1600</v>
      </c>
      <c r="C15" s="21"/>
      <c r="D15" s="21"/>
      <c r="E15" s="13">
        <f>E14</f>
        <v>1.0268241</v>
      </c>
      <c r="F15" s="32"/>
      <c r="G15" s="28">
        <f>(C15+D15)*E15</f>
        <v>0</v>
      </c>
      <c r="I15" s="9"/>
    </row>
    <row r="16" spans="1:9" ht="12.75">
      <c r="A16" s="5">
        <v>42935</v>
      </c>
      <c r="B16" s="3">
        <v>1700</v>
      </c>
      <c r="C16" s="21"/>
      <c r="D16" s="21"/>
      <c r="E16" s="13">
        <f>E15</f>
        <v>1.0268241</v>
      </c>
      <c r="F16" s="32"/>
      <c r="G16" s="28">
        <f>(C16+D16)*E16</f>
        <v>0</v>
      </c>
      <c r="I16" s="9"/>
    </row>
    <row r="17" spans="1:9" ht="12.75">
      <c r="A17" s="5">
        <v>42936</v>
      </c>
      <c r="B17" s="3">
        <v>1600</v>
      </c>
      <c r="C17" s="21"/>
      <c r="D17" s="21"/>
      <c r="E17" s="13">
        <f>E16</f>
        <v>1.0268241</v>
      </c>
      <c r="F17" s="32"/>
      <c r="G17" s="28">
        <f>(C17+D17)*E17</f>
        <v>0</v>
      </c>
      <c r="I17" s="9"/>
    </row>
    <row r="18" spans="1:9" ht="12.75">
      <c r="A18" s="5">
        <v>75808</v>
      </c>
      <c r="B18" s="3">
        <v>1600</v>
      </c>
      <c r="C18" s="21"/>
      <c r="D18" s="21"/>
      <c r="E18" s="13">
        <f>E17</f>
        <v>1.0268241</v>
      </c>
      <c r="F18" s="32"/>
      <c r="G18" s="28">
        <f>(C18+D18)*E18</f>
        <v>0</v>
      </c>
      <c r="I18" s="9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AVERAGE(G14:G18)*F14</f>
        <v>0</v>
      </c>
      <c r="H20" s="35" t="s">
        <v>85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83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42719</v>
      </c>
      <c r="B23" s="3">
        <v>1800</v>
      </c>
      <c r="C23" s="21"/>
      <c r="D23" s="29"/>
      <c r="E23" s="13">
        <f>VLOOKUP(B7,'Loss Lookup'!A6:B49,2,FALSE)</f>
        <v>1.0268241</v>
      </c>
      <c r="F23" s="33">
        <v>1.0409</v>
      </c>
      <c r="G23" s="28">
        <f>C23*E23</f>
        <v>0</v>
      </c>
      <c r="I23" s="9"/>
      <c r="L23" s="14"/>
      <c r="M23" s="14"/>
      <c r="N23" s="14"/>
    </row>
    <row r="24" spans="1:13" ht="12.75">
      <c r="A24" s="5">
        <v>42720</v>
      </c>
      <c r="B24" s="3">
        <v>700</v>
      </c>
      <c r="C24" s="21"/>
      <c r="D24" s="29"/>
      <c r="E24" s="13">
        <f>E23</f>
        <v>1.0268241</v>
      </c>
      <c r="F24" s="33"/>
      <c r="G24" s="28">
        <f>C24*E24</f>
        <v>0</v>
      </c>
      <c r="I24" s="9"/>
      <c r="L24" s="14"/>
      <c r="M24" s="14"/>
    </row>
    <row r="25" spans="1:13" ht="12.75">
      <c r="A25" s="5">
        <v>42724</v>
      </c>
      <c r="B25" s="3">
        <v>700</v>
      </c>
      <c r="C25" s="21"/>
      <c r="D25" s="29"/>
      <c r="E25" s="13">
        <f>E24</f>
        <v>1.0268241</v>
      </c>
      <c r="F25" s="33"/>
      <c r="G25" s="28">
        <f>C25*E25</f>
        <v>0</v>
      </c>
      <c r="I25" s="9"/>
      <c r="L25" s="14"/>
      <c r="M25" s="14"/>
    </row>
    <row r="26" spans="1:13" ht="12.75">
      <c r="A26" s="5">
        <v>42744</v>
      </c>
      <c r="B26" s="3">
        <v>800</v>
      </c>
      <c r="C26" s="21"/>
      <c r="D26" s="29"/>
      <c r="E26" s="13">
        <f>E25</f>
        <v>1.0268241</v>
      </c>
      <c r="F26" s="33"/>
      <c r="G26" s="28">
        <f>C26*E26</f>
        <v>0</v>
      </c>
      <c r="I26" s="9"/>
      <c r="L26" s="14"/>
      <c r="M26" s="14"/>
    </row>
    <row r="27" spans="1:13" ht="12.75">
      <c r="A27" s="5">
        <v>42745</v>
      </c>
      <c r="B27" s="3">
        <v>700</v>
      </c>
      <c r="C27" s="21"/>
      <c r="D27" s="29"/>
      <c r="E27" s="13">
        <f>E26</f>
        <v>1.0268241</v>
      </c>
      <c r="F27" s="33"/>
      <c r="G27" s="28">
        <f>C27*E27</f>
        <v>0</v>
      </c>
      <c r="I27" s="9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AVERAGE(G23:G27)*F23</f>
        <v>0</v>
      </c>
      <c r="H29" s="35" t="s">
        <v>85</v>
      </c>
      <c r="I29" s="9"/>
      <c r="J29" s="6"/>
      <c r="K29" s="6"/>
    </row>
    <row r="30" spans="1:11" ht="12.75">
      <c r="A30" s="31" t="s">
        <v>80</v>
      </c>
      <c r="J30" s="6"/>
      <c r="K30" s="6"/>
    </row>
    <row r="31" spans="1:11" ht="12.75">
      <c r="A31" s="2" t="s">
        <v>62</v>
      </c>
      <c r="J31" s="6"/>
      <c r="K31" s="6"/>
    </row>
    <row r="32" ht="12.75">
      <c r="A32" t="s">
        <v>69</v>
      </c>
    </row>
    <row r="34" ht="12.75">
      <c r="A34" s="31" t="s">
        <v>73</v>
      </c>
    </row>
    <row r="35" spans="1:14" ht="12.75">
      <c r="A35" s="30" t="s">
        <v>74</v>
      </c>
      <c r="C35" s="14"/>
      <c r="D35" s="14"/>
      <c r="E35" s="14"/>
      <c r="F35" s="14"/>
      <c r="G35" s="14"/>
      <c r="J35" s="14"/>
      <c r="K35" s="14"/>
      <c r="L35" s="14"/>
      <c r="M35" s="14"/>
      <c r="N35" s="14"/>
    </row>
    <row r="36" ht="12.75">
      <c r="A36" s="30" t="s">
        <v>75</v>
      </c>
    </row>
    <row r="37" ht="12.75">
      <c r="A37" s="30" t="s">
        <v>76</v>
      </c>
    </row>
    <row r="38" spans="1:12" ht="12.75">
      <c r="A38" s="30" t="s">
        <v>77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30" t="s">
        <v>78</v>
      </c>
      <c r="C39" s="14"/>
      <c r="D39" s="14"/>
      <c r="F39" s="14"/>
      <c r="G39" s="14"/>
      <c r="H39" s="14"/>
      <c r="I39" s="14"/>
      <c r="J39" s="14"/>
      <c r="K39" s="14"/>
      <c r="L39" s="14"/>
    </row>
    <row r="40" spans="1:13" ht="12.75">
      <c r="A40" s="30" t="s">
        <v>79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sheetProtection/>
  <mergeCells count="2">
    <mergeCell ref="F14:F18"/>
    <mergeCell ref="F23:F2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4">
      <selection activeCell="F36" sqref="F36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PPL</cp:lastModifiedBy>
  <cp:lastPrinted>2012-12-05T19:59:20Z</cp:lastPrinted>
  <dcterms:created xsi:type="dcterms:W3CDTF">2010-12-22T14:01:32Z</dcterms:created>
  <dcterms:modified xsi:type="dcterms:W3CDTF">2017-12-29T23:53:08Z</dcterms:modified>
  <cp:category/>
  <cp:version/>
  <cp:contentType/>
  <cp:contentStatus/>
</cp:coreProperties>
</file>