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lcorp-my.sharepoint.com/personal/szimmerman_pplweb_com/Documents/Desktop/"/>
    </mc:Choice>
  </mc:AlternateContent>
  <xr:revisionPtr revIDLastSave="0" documentId="8_{E18372B2-81F6-47EB-83B4-77FF663045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or" sheetId="7" r:id="rId1"/>
    <sheet name="Loss Lookup" sheetId="2" r:id="rId2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E14" i="7"/>
  <c r="G23" i="7" l="1"/>
  <c r="G14" i="7"/>
  <c r="E15" i="7"/>
  <c r="G15" i="7" s="1"/>
  <c r="E24" i="7"/>
  <c r="G24" i="7" s="1"/>
  <c r="E25" i="7" l="1"/>
  <c r="E16" i="7"/>
  <c r="G25" i="7" l="1"/>
  <c r="E26" i="7"/>
  <c r="E17" i="7"/>
  <c r="G16" i="7"/>
  <c r="E27" i="7" l="1"/>
  <c r="G27" i="7" s="1"/>
  <c r="G29" i="7" s="1"/>
  <c r="G26" i="7"/>
  <c r="G17" i="7"/>
  <c r="E18" i="7"/>
  <c r="G18" i="7" s="1"/>
  <c r="G20" i="7" l="1"/>
</calcChain>
</file>

<file path=xl/sharedStrings.xml><?xml version="1.0" encoding="utf-8"?>
<sst xmlns="http://schemas.openxmlformats.org/spreadsheetml/2006/main" count="147" uniqueCount="94">
  <si>
    <t>PPL Electric Utilities</t>
  </si>
  <si>
    <t>2026-27</t>
  </si>
  <si>
    <t>Peak Load Contribution (PLC) Estimator</t>
  </si>
  <si>
    <t>Customer Name:</t>
  </si>
  <si>
    <t>Account Number:</t>
  </si>
  <si>
    <t xml:space="preserve">Meter Number: </t>
  </si>
  <si>
    <t>Rate Class:</t>
  </si>
  <si>
    <t>OP3</t>
  </si>
  <si>
    <t>Peak Load Day</t>
  </si>
  <si>
    <t>Peak Load Hour</t>
  </si>
  <si>
    <t>Hourly Load</t>
  </si>
  <si>
    <t>DM Add Back</t>
  </si>
  <si>
    <t>Loss Factor</t>
  </si>
  <si>
    <t>Reconcilaton Factors</t>
  </si>
  <si>
    <t>Adjusted Load</t>
  </si>
  <si>
    <t>(Hour Ending)</t>
  </si>
  <si>
    <t>(kw)</t>
  </si>
  <si>
    <t>(1)</t>
  </si>
  <si>
    <t>(2)</t>
  </si>
  <si>
    <t>(3)</t>
  </si>
  <si>
    <t>(4)</t>
  </si>
  <si>
    <t>(1+2)*(3)</t>
  </si>
  <si>
    <t xml:space="preserve">    ICAP for 6/1/2026 to  5/31/2027</t>
  </si>
  <si>
    <t>ICAP PLC</t>
  </si>
  <si>
    <t>=(AVERAGE((1+2)*3)*4)</t>
  </si>
  <si>
    <t xml:space="preserve">    NITS for 1/1/2026 to 12/31/2026</t>
  </si>
  <si>
    <t>NITS PLC</t>
  </si>
  <si>
    <t>NOTES:</t>
  </si>
  <si>
    <t>Required Inputs</t>
  </si>
  <si>
    <t>Calculated values my differ slightly from posted values due to rounding differences between the spreadsheet and our MDMS.</t>
  </si>
  <si>
    <t>Instructions for use of tool:</t>
  </si>
  <si>
    <t>1) Input Customer Name, Account number and meter number in section at top of workbook</t>
  </si>
  <si>
    <t>2) Look-up and change the Rate Class to the customer's appropriate rate class.</t>
  </si>
  <si>
    <t>3) Input Hourly Load value for each Date and Hour specified.</t>
  </si>
  <si>
    <t>4) If appropriate, add any addbacks as appropriate (only applicable for ICAP calculation)</t>
  </si>
  <si>
    <t>5) Once all fields are updated, workbook should automatcially calculate the respective value</t>
  </si>
  <si>
    <t>NOTE: If a customer's account does not have a value for any date/hour, do NOT use a zero (0) as the workbook will assume a zero is a valid read and use it in the calculation of the customer's tag.</t>
  </si>
  <si>
    <t>Rate Class/Profile</t>
  </si>
  <si>
    <t>Losses Included</t>
  </si>
  <si>
    <t>Losses Included in Meter Value</t>
  </si>
  <si>
    <t>ISP</t>
  </si>
  <si>
    <t>Primary</t>
  </si>
  <si>
    <t>L4L</t>
  </si>
  <si>
    <t>LP4</t>
  </si>
  <si>
    <t>MP1</t>
  </si>
  <si>
    <t>MP2</t>
  </si>
  <si>
    <t>BL</t>
  </si>
  <si>
    <t>Secondary</t>
  </si>
  <si>
    <t>DSR-R-EXR</t>
  </si>
  <si>
    <t>DSR-R-GRS</t>
  </si>
  <si>
    <t>FLAT</t>
  </si>
  <si>
    <t>GH1</t>
  </si>
  <si>
    <t>GH2</t>
  </si>
  <si>
    <t>GS1</t>
  </si>
  <si>
    <t>GS3</t>
  </si>
  <si>
    <t>IS1</t>
  </si>
  <si>
    <t>MG3</t>
  </si>
  <si>
    <t>RS</t>
  </si>
  <si>
    <t>RS-EXR</t>
  </si>
  <si>
    <t>RS-GRS</t>
  </si>
  <si>
    <t>RTD</t>
  </si>
  <si>
    <t>RTD-EXR</t>
  </si>
  <si>
    <t>RTD-GRS</t>
  </si>
  <si>
    <t>RTS</t>
  </si>
  <si>
    <t>SA</t>
  </si>
  <si>
    <t>SE</t>
  </si>
  <si>
    <t>SHS</t>
  </si>
  <si>
    <t>SI1</t>
  </si>
  <si>
    <t>SLE</t>
  </si>
  <si>
    <t>SM</t>
  </si>
  <si>
    <t>SUNR</t>
  </si>
  <si>
    <t>TG1</t>
  </si>
  <si>
    <t>TG2</t>
  </si>
  <si>
    <t>TG1-ALL</t>
  </si>
  <si>
    <t>TG3</t>
  </si>
  <si>
    <t>TG3-ALL</t>
  </si>
  <si>
    <t>TH1</t>
  </si>
  <si>
    <t>TH2</t>
  </si>
  <si>
    <t>TI1</t>
  </si>
  <si>
    <t>TR1</t>
  </si>
  <si>
    <t>TR1-EXR</t>
  </si>
  <si>
    <t>TR1-GRS</t>
  </si>
  <si>
    <t>TR3</t>
  </si>
  <si>
    <t>TS</t>
  </si>
  <si>
    <t>G1D</t>
  </si>
  <si>
    <t>Transmission</t>
  </si>
  <si>
    <t>IST</t>
  </si>
  <si>
    <t>LP5</t>
  </si>
  <si>
    <t>LP5-S</t>
  </si>
  <si>
    <t>LP6</t>
  </si>
  <si>
    <t>LPEP</t>
  </si>
  <si>
    <t>MT1</t>
  </si>
  <si>
    <t>MT2</t>
  </si>
  <si>
    <t>MT3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</si>
</sst>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0.0"/>
  </numFmts>
  <fonts count="1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color rgb="FF40404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164" fontId="2" fillId="0" borderId="0" xfId="1" applyNumberFormat="1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  <xf numFmtId="0" fontId="0" fillId="0" borderId="0" xfId="0" quotePrefix="1"/>
    <xf numFmtId="167" fontId="0" fillId="0" borderId="0" xfId="0" applyNumberFormat="1" applyAlignment="1">
      <alignment horizontal="center"/>
    </xf>
    <xf numFmtId="0" fontId="3" fillId="3" borderId="0" xfId="0" applyFont="1" applyFill="1"/>
    <xf numFmtId="0" fontId="0" fillId="3" borderId="0" xfId="0" quotePrefix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8" fillId="0" borderId="0" xfId="0" applyFont="1"/>
    <xf numFmtId="0" fontId="9" fillId="4" borderId="0" xfId="2" applyFont="1" applyFill="1" applyAlignment="1">
      <alignment horizontal="center"/>
    </xf>
    <xf numFmtId="166" fontId="9" fillId="4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10" fillId="0" borderId="0" xfId="0" applyFont="1"/>
    <xf numFmtId="0" fontId="3" fillId="5" borderId="0" xfId="0" quotePrefix="1" applyFont="1" applyFill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1998095C-7073-4199-ACD4-297AA0727951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0" zoomScaleNormal="80" workbookViewId="0"/>
  </sheetViews>
  <sheetFormatPr defaultRowHeight="12.75"/>
  <cols>
    <col min="1" max="1" width="17.140625" customWidth="1"/>
    <col min="2" max="2" width="18.140625" bestFit="1" customWidth="1"/>
    <col min="3" max="4" width="19.42578125" customWidth="1"/>
    <col min="5" max="5" width="15.5703125" bestFit="1" customWidth="1"/>
    <col min="6" max="7" width="22.85546875" bestFit="1" customWidth="1"/>
    <col min="8" max="8" width="12.85546875" bestFit="1" customWidth="1"/>
    <col min="10" max="10" width="13.5703125" bestFit="1" customWidth="1"/>
    <col min="11" max="11" width="9.42578125" bestFit="1" customWidth="1"/>
  </cols>
  <sheetData>
    <row r="1" spans="1:13" s="5" customFormat="1" ht="23.25">
      <c r="A1" s="7" t="s">
        <v>0</v>
      </c>
      <c r="G1" s="15" t="s">
        <v>1</v>
      </c>
    </row>
    <row r="2" spans="1:13" s="5" customFormat="1" ht="23.25">
      <c r="A2" s="7" t="s">
        <v>2</v>
      </c>
    </row>
    <row r="3" spans="1:13" s="5" customFormat="1"/>
    <row r="4" spans="1:13" s="5" customFormat="1">
      <c r="A4" s="5" t="s">
        <v>3</v>
      </c>
      <c r="B4" s="18"/>
      <c r="C4" s="12"/>
      <c r="D4" s="12"/>
      <c r="E4" s="12"/>
    </row>
    <row r="5" spans="1:13" s="5" customFormat="1" ht="15">
      <c r="A5" s="5" t="s">
        <v>4</v>
      </c>
      <c r="B5" s="14"/>
      <c r="F5" s="6"/>
    </row>
    <row r="6" spans="1:13" s="5" customFormat="1">
      <c r="A6" s="5" t="s">
        <v>5</v>
      </c>
      <c r="B6" s="13"/>
      <c r="C6" s="13"/>
      <c r="F6" s="6"/>
    </row>
    <row r="7" spans="1:13" s="5" customFormat="1">
      <c r="A7" s="5" t="s">
        <v>6</v>
      </c>
      <c r="B7" s="9" t="s">
        <v>7</v>
      </c>
      <c r="F7" s="6"/>
    </row>
    <row r="8" spans="1:13" s="5" customFormat="1">
      <c r="F8" s="6"/>
    </row>
    <row r="9" spans="1:13">
      <c r="J9" s="5"/>
      <c r="K9" s="5"/>
    </row>
    <row r="10" spans="1:13" s="8" customFormat="1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5"/>
      <c r="I10" s="5"/>
      <c r="J10" s="5"/>
      <c r="K10" s="5"/>
      <c r="L10" s="5"/>
      <c r="M10" s="5"/>
    </row>
    <row r="11" spans="1:13" s="8" customFormat="1">
      <c r="A11" s="6"/>
      <c r="B11" s="6" t="s">
        <v>15</v>
      </c>
      <c r="C11" s="6" t="s">
        <v>16</v>
      </c>
      <c r="D11" s="6" t="s">
        <v>16</v>
      </c>
      <c r="E11" s="6"/>
      <c r="F11" s="6"/>
      <c r="G11" s="6"/>
      <c r="H11" s="5"/>
      <c r="I11" s="5"/>
      <c r="J11" s="5"/>
      <c r="K11" s="5"/>
      <c r="L11" s="5"/>
      <c r="M11" s="5"/>
    </row>
    <row r="12" spans="1:13" s="8" customFormat="1">
      <c r="A12" s="6"/>
      <c r="B12" s="6"/>
      <c r="C12" s="28" t="s">
        <v>17</v>
      </c>
      <c r="D12" s="28" t="s">
        <v>18</v>
      </c>
      <c r="E12" s="28" t="s">
        <v>19</v>
      </c>
      <c r="F12" s="28" t="s">
        <v>20</v>
      </c>
      <c r="G12" s="25" t="s">
        <v>21</v>
      </c>
      <c r="H12" s="5"/>
      <c r="I12" s="5"/>
      <c r="J12" s="5"/>
      <c r="K12" s="5"/>
      <c r="L12" s="5"/>
      <c r="M12" s="5"/>
    </row>
    <row r="13" spans="1:13">
      <c r="A13" s="19" t="s">
        <v>22</v>
      </c>
      <c r="B13" s="3"/>
      <c r="C13" s="3"/>
      <c r="D13" s="3"/>
      <c r="E13" s="3"/>
      <c r="F13" s="3"/>
      <c r="G13" s="3"/>
      <c r="I13" s="5"/>
      <c r="J13" s="5"/>
      <c r="K13" s="5"/>
    </row>
    <row r="14" spans="1:13" ht="12.75" customHeight="1">
      <c r="A14" s="4">
        <v>45831</v>
      </c>
      <c r="B14" s="3">
        <v>1800</v>
      </c>
      <c r="C14" s="16"/>
      <c r="D14" s="16"/>
      <c r="E14" s="3">
        <f>VLOOKUP(B7,'Loss Lookup'!A6:B58,2,FALSE)</f>
        <v>1.08047231</v>
      </c>
      <c r="F14" s="26">
        <v>0.97589999999999999</v>
      </c>
      <c r="G14" s="22">
        <f>(C14+D14)*E14</f>
        <v>0</v>
      </c>
      <c r="I14" s="5"/>
      <c r="L14" s="4"/>
      <c r="M14" s="3"/>
    </row>
    <row r="15" spans="1:13">
      <c r="A15" s="4">
        <v>45832</v>
      </c>
      <c r="B15" s="3">
        <v>1800</v>
      </c>
      <c r="C15" s="16"/>
      <c r="D15" s="16"/>
      <c r="E15" s="3">
        <f>E14</f>
        <v>1.08047231</v>
      </c>
      <c r="F15" s="26"/>
      <c r="G15" s="22">
        <f>(C15+D15)*E15</f>
        <v>0</v>
      </c>
      <c r="I15" s="5"/>
      <c r="L15" s="4"/>
      <c r="M15" s="3"/>
    </row>
    <row r="16" spans="1:13">
      <c r="A16" s="4">
        <v>45867</v>
      </c>
      <c r="B16" s="3">
        <v>1800</v>
      </c>
      <c r="C16" s="16"/>
      <c r="D16" s="16"/>
      <c r="E16" s="3">
        <f>E15</f>
        <v>1.08047231</v>
      </c>
      <c r="F16" s="26"/>
      <c r="G16" s="22">
        <f>(C16+D16)*E16</f>
        <v>0</v>
      </c>
      <c r="I16" s="5"/>
      <c r="L16" s="4"/>
      <c r="M16" s="3"/>
    </row>
    <row r="17" spans="1:14">
      <c r="A17" s="4">
        <v>45833</v>
      </c>
      <c r="B17" s="3">
        <v>1500</v>
      </c>
      <c r="C17" s="16"/>
      <c r="D17" s="16"/>
      <c r="E17" s="3">
        <f>E16</f>
        <v>1.08047231</v>
      </c>
      <c r="F17" s="26"/>
      <c r="G17" s="22">
        <f>(C17+D17)*E17</f>
        <v>0</v>
      </c>
      <c r="I17" s="5"/>
      <c r="L17" s="4"/>
      <c r="M17" s="3"/>
    </row>
    <row r="18" spans="1:14">
      <c r="A18" s="4">
        <v>45866</v>
      </c>
      <c r="B18" s="3">
        <v>1800</v>
      </c>
      <c r="C18" s="16"/>
      <c r="D18" s="16"/>
      <c r="E18" s="3">
        <f>E17</f>
        <v>1.08047231</v>
      </c>
      <c r="F18" s="26"/>
      <c r="G18" s="22">
        <f>(C18+D18)*E18</f>
        <v>0</v>
      </c>
      <c r="I18" s="5"/>
    </row>
    <row r="19" spans="1:14">
      <c r="A19" s="4"/>
      <c r="B19" s="3"/>
      <c r="C19" s="11"/>
      <c r="D19" s="11"/>
      <c r="E19" s="3"/>
      <c r="F19" s="3"/>
      <c r="G19" s="11"/>
      <c r="I19" s="5"/>
      <c r="J19" s="5"/>
      <c r="K19" s="5"/>
    </row>
    <row r="20" spans="1:14">
      <c r="A20" s="4"/>
      <c r="B20" s="3"/>
      <c r="C20" s="17"/>
      <c r="D20" s="17"/>
      <c r="E20" s="1"/>
      <c r="F20" s="20" t="s">
        <v>23</v>
      </c>
      <c r="G20" s="21">
        <f>AVERAGE(G14:G18)*F14</f>
        <v>0</v>
      </c>
      <c r="H20" s="10" t="s">
        <v>24</v>
      </c>
      <c r="I20" s="5"/>
      <c r="J20" s="5"/>
      <c r="K20" s="5"/>
    </row>
    <row r="21" spans="1:14">
      <c r="A21" s="3"/>
      <c r="B21" s="3"/>
      <c r="C21" s="11"/>
      <c r="D21" s="11"/>
      <c r="E21" s="3"/>
      <c r="F21" s="3"/>
      <c r="G21" s="11"/>
      <c r="I21" s="5"/>
      <c r="J21" s="5"/>
      <c r="K21" s="5"/>
    </row>
    <row r="22" spans="1:14">
      <c r="A22" s="19" t="s">
        <v>25</v>
      </c>
      <c r="B22" s="3"/>
      <c r="C22" s="11"/>
      <c r="D22" s="11"/>
      <c r="E22" s="3"/>
      <c r="F22" s="3"/>
      <c r="G22" s="11"/>
      <c r="I22" s="5"/>
      <c r="J22" s="5"/>
      <c r="K22" s="5"/>
    </row>
    <row r="23" spans="1:14">
      <c r="A23" s="4">
        <v>45679</v>
      </c>
      <c r="B23" s="3">
        <v>900</v>
      </c>
      <c r="C23" s="16"/>
      <c r="D23" s="23"/>
      <c r="E23" s="3">
        <f>VLOOKUP(B7,'Loss Lookup'!A6:B58,2,FALSE)</f>
        <v>1.08047231</v>
      </c>
      <c r="F23" s="27">
        <v>1.0246999999999999</v>
      </c>
      <c r="G23" s="22">
        <f>C23*E23</f>
        <v>0</v>
      </c>
      <c r="I23" s="5"/>
      <c r="L23" s="10"/>
      <c r="M23" s="10"/>
      <c r="N23" s="10"/>
    </row>
    <row r="24" spans="1:14">
      <c r="A24" s="4">
        <v>45680</v>
      </c>
      <c r="B24" s="3">
        <v>800</v>
      </c>
      <c r="C24" s="16"/>
      <c r="D24" s="23"/>
      <c r="E24" s="3">
        <f>E23</f>
        <v>1.08047231</v>
      </c>
      <c r="F24" s="27"/>
      <c r="G24" s="22">
        <f>C24*E24</f>
        <v>0</v>
      </c>
      <c r="I24" s="5"/>
      <c r="L24" s="10"/>
      <c r="M24" s="10"/>
    </row>
    <row r="25" spans="1:14">
      <c r="A25" s="4">
        <v>45678</v>
      </c>
      <c r="B25" s="3">
        <v>900</v>
      </c>
      <c r="C25" s="16"/>
      <c r="D25" s="23"/>
      <c r="E25" s="3">
        <f>E24</f>
        <v>1.08047231</v>
      </c>
      <c r="F25" s="27"/>
      <c r="G25" s="22">
        <f>C25*E25</f>
        <v>0</v>
      </c>
      <c r="I25" s="5"/>
      <c r="L25" s="10"/>
      <c r="M25" s="10"/>
    </row>
    <row r="26" spans="1:14">
      <c r="A26" s="4">
        <v>45832</v>
      </c>
      <c r="B26" s="3">
        <v>1800</v>
      </c>
      <c r="C26" s="16"/>
      <c r="D26" s="23"/>
      <c r="E26" s="3">
        <f>E25</f>
        <v>1.08047231</v>
      </c>
      <c r="F26" s="27"/>
      <c r="G26" s="22">
        <f>C26*E26</f>
        <v>0</v>
      </c>
      <c r="I26" s="5"/>
      <c r="L26" s="10"/>
      <c r="M26" s="10"/>
    </row>
    <row r="27" spans="1:14">
      <c r="A27" s="4">
        <v>45831</v>
      </c>
      <c r="B27" s="3">
        <v>1800</v>
      </c>
      <c r="C27" s="16"/>
      <c r="D27" s="23"/>
      <c r="E27" s="3">
        <f>E26</f>
        <v>1.08047231</v>
      </c>
      <c r="F27" s="27"/>
      <c r="G27" s="22">
        <f>C27*E27</f>
        <v>0</v>
      </c>
      <c r="I27" s="5"/>
      <c r="L27" s="10"/>
      <c r="M27" s="10"/>
    </row>
    <row r="28" spans="1:14">
      <c r="A28" s="4"/>
      <c r="B28" s="3"/>
      <c r="C28" s="3"/>
      <c r="D28" s="11"/>
      <c r="E28" s="3"/>
      <c r="F28" s="3"/>
      <c r="G28" s="11"/>
      <c r="I28" s="5"/>
      <c r="J28" s="5"/>
      <c r="K28" s="5"/>
    </row>
    <row r="29" spans="1:14">
      <c r="A29" s="4"/>
      <c r="B29" s="3"/>
      <c r="C29" s="1"/>
      <c r="D29" s="11"/>
      <c r="E29" s="1"/>
      <c r="F29" s="20" t="s">
        <v>26</v>
      </c>
      <c r="G29" s="21">
        <f>AVERAGE(G23:G27)*F23</f>
        <v>0</v>
      </c>
      <c r="H29" s="10" t="s">
        <v>24</v>
      </c>
      <c r="I29" s="5"/>
      <c r="J29" s="5"/>
      <c r="K29" s="5"/>
    </row>
    <row r="30" spans="1:14">
      <c r="A30" s="24" t="s">
        <v>27</v>
      </c>
      <c r="J30" s="5"/>
      <c r="K30" s="5"/>
    </row>
    <row r="31" spans="1:14">
      <c r="A31" s="2" t="s">
        <v>28</v>
      </c>
      <c r="J31" s="5"/>
      <c r="K31" s="5"/>
    </row>
    <row r="32" spans="1:14">
      <c r="A32" t="s">
        <v>29</v>
      </c>
    </row>
    <row r="34" spans="1:14">
      <c r="A34" s="24" t="s">
        <v>30</v>
      </c>
    </row>
    <row r="35" spans="1:14">
      <c r="A35" s="29" t="s">
        <v>31</v>
      </c>
      <c r="C35" s="10"/>
      <c r="D35" s="10"/>
      <c r="E35" s="10"/>
      <c r="F35" s="10"/>
      <c r="G35" s="10"/>
      <c r="J35" s="10"/>
      <c r="K35" s="10"/>
      <c r="L35" s="10"/>
      <c r="M35" s="10"/>
      <c r="N35" s="10"/>
    </row>
    <row r="36" spans="1:14">
      <c r="A36" s="29" t="s">
        <v>32</v>
      </c>
    </row>
    <row r="37" spans="1:14">
      <c r="A37" s="29" t="s">
        <v>33</v>
      </c>
    </row>
    <row r="38" spans="1:14">
      <c r="A38" s="29" t="s">
        <v>34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4">
      <c r="A39" s="29" t="s">
        <v>35</v>
      </c>
      <c r="C39" s="10"/>
      <c r="D39" s="10"/>
      <c r="F39" s="10"/>
      <c r="G39" s="10"/>
      <c r="H39" s="10"/>
      <c r="I39" s="10"/>
      <c r="J39" s="10"/>
      <c r="K39" s="10"/>
      <c r="L39" s="10"/>
    </row>
    <row r="40" spans="1:14">
      <c r="A40" s="29" t="s">
        <v>36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</sheetData>
  <mergeCells count="2">
    <mergeCell ref="F14:F18"/>
    <mergeCell ref="F23:F27"/>
  </mergeCells>
  <phoneticPr fontId="6" type="noConversion"/>
  <pageMargins left="0.75" right="0.75" top="1" bottom="1" header="0.5" footer="0.5"/>
  <pageSetup scale="91" orientation="landscape" r:id="rId1"/>
  <headerFooter alignWithMargins="0"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58"/>
  <sheetViews>
    <sheetView workbookViewId="0">
      <selection activeCell="A6" sqref="A6"/>
    </sheetView>
  </sheetViews>
  <sheetFormatPr defaultRowHeight="12.75"/>
  <cols>
    <col min="1" max="1" width="17.140625" style="3" bestFit="1" customWidth="1"/>
    <col min="2" max="2" width="13.140625" style="3" customWidth="1"/>
    <col min="3" max="3" width="12" bestFit="1" customWidth="1"/>
  </cols>
  <sheetData>
    <row r="4" spans="1:3">
      <c r="A4" s="6" t="s">
        <v>37</v>
      </c>
      <c r="B4" s="6" t="s">
        <v>12</v>
      </c>
    </row>
    <row r="6" spans="1:3">
      <c r="A6" s="3" t="s">
        <v>38</v>
      </c>
      <c r="B6" s="3">
        <v>1</v>
      </c>
      <c r="C6" t="s">
        <v>39</v>
      </c>
    </row>
    <row r="7" spans="1:3">
      <c r="A7" s="3" t="s">
        <v>40</v>
      </c>
      <c r="B7" s="3">
        <v>1.05364821</v>
      </c>
      <c r="C7" t="s">
        <v>41</v>
      </c>
    </row>
    <row r="8" spans="1:3">
      <c r="A8" s="30" t="s">
        <v>42</v>
      </c>
      <c r="B8" s="3">
        <v>1.05364821</v>
      </c>
      <c r="C8" s="29" t="s">
        <v>41</v>
      </c>
    </row>
    <row r="9" spans="1:3">
      <c r="A9" s="3" t="s">
        <v>43</v>
      </c>
      <c r="B9" s="3">
        <v>1.05364821</v>
      </c>
      <c r="C9" t="s">
        <v>41</v>
      </c>
    </row>
    <row r="10" spans="1:3">
      <c r="A10" s="3" t="s">
        <v>44</v>
      </c>
      <c r="B10" s="3">
        <v>1.05364821</v>
      </c>
      <c r="C10" t="s">
        <v>41</v>
      </c>
    </row>
    <row r="11" spans="1:3">
      <c r="A11" s="3" t="s">
        <v>45</v>
      </c>
      <c r="B11" s="3">
        <v>1.05364821</v>
      </c>
      <c r="C11" t="s">
        <v>41</v>
      </c>
    </row>
    <row r="12" spans="1:3">
      <c r="A12" s="3" t="s">
        <v>46</v>
      </c>
      <c r="B12" s="3">
        <v>1.08047231</v>
      </c>
      <c r="C12" t="s">
        <v>47</v>
      </c>
    </row>
    <row r="13" spans="1:3">
      <c r="A13" s="3" t="s">
        <v>48</v>
      </c>
      <c r="B13" s="3">
        <v>1.08047231</v>
      </c>
      <c r="C13" t="s">
        <v>47</v>
      </c>
    </row>
    <row r="14" spans="1:3">
      <c r="A14" s="3" t="s">
        <v>49</v>
      </c>
      <c r="B14" s="3">
        <v>1.08047231</v>
      </c>
      <c r="C14" t="s">
        <v>47</v>
      </c>
    </row>
    <row r="15" spans="1:3">
      <c r="A15" s="3" t="s">
        <v>50</v>
      </c>
      <c r="B15" s="3">
        <v>1.08047231</v>
      </c>
      <c r="C15" t="s">
        <v>47</v>
      </c>
    </row>
    <row r="16" spans="1:3">
      <c r="A16" s="3" t="s">
        <v>51</v>
      </c>
      <c r="B16" s="3">
        <v>1.08047231</v>
      </c>
      <c r="C16" t="s">
        <v>47</v>
      </c>
    </row>
    <row r="17" spans="1:3">
      <c r="A17" s="3" t="s">
        <v>52</v>
      </c>
      <c r="B17" s="3">
        <v>1.08047231</v>
      </c>
      <c r="C17" t="s">
        <v>47</v>
      </c>
    </row>
    <row r="18" spans="1:3">
      <c r="A18" s="3" t="s">
        <v>53</v>
      </c>
      <c r="B18" s="3">
        <v>1.08047231</v>
      </c>
      <c r="C18" t="s">
        <v>47</v>
      </c>
    </row>
    <row r="19" spans="1:3">
      <c r="A19" s="3" t="s">
        <v>54</v>
      </c>
      <c r="B19" s="3">
        <v>1.08047231</v>
      </c>
      <c r="C19" t="s">
        <v>47</v>
      </c>
    </row>
    <row r="20" spans="1:3">
      <c r="A20" s="3" t="s">
        <v>55</v>
      </c>
      <c r="B20" s="3">
        <v>1.08047231</v>
      </c>
      <c r="C20" t="s">
        <v>47</v>
      </c>
    </row>
    <row r="21" spans="1:3">
      <c r="A21" s="30" t="s">
        <v>56</v>
      </c>
      <c r="B21" s="3">
        <v>1.08047231</v>
      </c>
      <c r="C21" t="s">
        <v>47</v>
      </c>
    </row>
    <row r="22" spans="1:3">
      <c r="A22" s="30" t="s">
        <v>7</v>
      </c>
      <c r="B22" s="3">
        <v>1.08047231</v>
      </c>
      <c r="C22" t="s">
        <v>47</v>
      </c>
    </row>
    <row r="23" spans="1:3">
      <c r="A23" s="3" t="s">
        <v>57</v>
      </c>
      <c r="B23" s="3">
        <v>1.08047231</v>
      </c>
      <c r="C23" t="s">
        <v>47</v>
      </c>
    </row>
    <row r="24" spans="1:3">
      <c r="A24" s="3" t="s">
        <v>58</v>
      </c>
      <c r="B24" s="3">
        <v>1.08047231</v>
      </c>
      <c r="C24" t="s">
        <v>47</v>
      </c>
    </row>
    <row r="25" spans="1:3">
      <c r="A25" s="30" t="s">
        <v>59</v>
      </c>
      <c r="B25" s="3">
        <v>1.08047231</v>
      </c>
      <c r="C25" t="s">
        <v>47</v>
      </c>
    </row>
    <row r="26" spans="1:3">
      <c r="A26" s="3" t="s">
        <v>60</v>
      </c>
      <c r="B26" s="3">
        <v>1.08047231</v>
      </c>
      <c r="C26" t="s">
        <v>47</v>
      </c>
    </row>
    <row r="27" spans="1:3">
      <c r="A27" s="3" t="s">
        <v>61</v>
      </c>
      <c r="B27" s="3">
        <v>1.08047231</v>
      </c>
      <c r="C27" t="s">
        <v>47</v>
      </c>
    </row>
    <row r="28" spans="1:3">
      <c r="A28" s="3" t="s">
        <v>62</v>
      </c>
      <c r="B28" s="3">
        <v>1.08047231</v>
      </c>
      <c r="C28" t="s">
        <v>47</v>
      </c>
    </row>
    <row r="29" spans="1:3">
      <c r="A29" s="30" t="s">
        <v>63</v>
      </c>
      <c r="B29" s="3">
        <v>1.08047231</v>
      </c>
      <c r="C29" s="29" t="s">
        <v>47</v>
      </c>
    </row>
    <row r="30" spans="1:3">
      <c r="A30" s="3" t="s">
        <v>64</v>
      </c>
      <c r="B30" s="3">
        <v>1.08047231</v>
      </c>
      <c r="C30" t="s">
        <v>47</v>
      </c>
    </row>
    <row r="31" spans="1:3">
      <c r="A31" s="3" t="s">
        <v>65</v>
      </c>
      <c r="B31" s="3">
        <v>1.08047231</v>
      </c>
      <c r="C31" t="s">
        <v>47</v>
      </c>
    </row>
    <row r="32" spans="1:3">
      <c r="A32" s="3" t="s">
        <v>66</v>
      </c>
      <c r="B32" s="3">
        <v>1.08047231</v>
      </c>
      <c r="C32" t="s">
        <v>47</v>
      </c>
    </row>
    <row r="33" spans="1:3">
      <c r="A33" s="3" t="s">
        <v>67</v>
      </c>
      <c r="B33" s="3">
        <v>1.08047231</v>
      </c>
      <c r="C33" t="s">
        <v>47</v>
      </c>
    </row>
    <row r="34" spans="1:3">
      <c r="A34" s="30" t="s">
        <v>68</v>
      </c>
      <c r="B34" s="3">
        <v>1.08047231</v>
      </c>
      <c r="C34" s="29" t="s">
        <v>47</v>
      </c>
    </row>
    <row r="35" spans="1:3">
      <c r="A35" s="3" t="s">
        <v>69</v>
      </c>
      <c r="B35" s="3">
        <v>1.08047231</v>
      </c>
      <c r="C35" t="s">
        <v>47</v>
      </c>
    </row>
    <row r="36" spans="1:3">
      <c r="A36" s="3" t="s">
        <v>70</v>
      </c>
      <c r="B36" s="3">
        <v>1.08047231</v>
      </c>
      <c r="C36" t="s">
        <v>47</v>
      </c>
    </row>
    <row r="37" spans="1:3">
      <c r="A37" s="3" t="s">
        <v>71</v>
      </c>
      <c r="B37" s="3">
        <v>1.08047231</v>
      </c>
      <c r="C37" t="s">
        <v>47</v>
      </c>
    </row>
    <row r="38" spans="1:3">
      <c r="A38" s="30" t="s">
        <v>72</v>
      </c>
      <c r="B38" s="3">
        <v>1.08047231</v>
      </c>
      <c r="C38" s="29" t="s">
        <v>47</v>
      </c>
    </row>
    <row r="39" spans="1:3">
      <c r="A39" s="3" t="s">
        <v>73</v>
      </c>
      <c r="B39" s="3">
        <v>1.08047231</v>
      </c>
      <c r="C39" t="s">
        <v>47</v>
      </c>
    </row>
    <row r="40" spans="1:3">
      <c r="A40" s="3" t="s">
        <v>74</v>
      </c>
      <c r="B40" s="3">
        <v>1.08047231</v>
      </c>
      <c r="C40" t="s">
        <v>47</v>
      </c>
    </row>
    <row r="41" spans="1:3">
      <c r="A41" s="3" t="s">
        <v>75</v>
      </c>
      <c r="B41" s="3">
        <v>1.08047231</v>
      </c>
      <c r="C41" t="s">
        <v>47</v>
      </c>
    </row>
    <row r="42" spans="1:3">
      <c r="A42" s="3" t="s">
        <v>76</v>
      </c>
      <c r="B42" s="3">
        <v>1.08047231</v>
      </c>
      <c r="C42" t="s">
        <v>47</v>
      </c>
    </row>
    <row r="43" spans="1:3">
      <c r="A43" s="3" t="s">
        <v>77</v>
      </c>
      <c r="B43" s="3">
        <v>1.08047231</v>
      </c>
      <c r="C43" t="s">
        <v>47</v>
      </c>
    </row>
    <row r="44" spans="1:3">
      <c r="A44" s="3" t="s">
        <v>78</v>
      </c>
      <c r="B44" s="3">
        <v>1.08047231</v>
      </c>
      <c r="C44" t="s">
        <v>47</v>
      </c>
    </row>
    <row r="45" spans="1:3">
      <c r="A45" s="30" t="s">
        <v>79</v>
      </c>
      <c r="B45" s="3">
        <v>1.08047231</v>
      </c>
      <c r="C45" s="29" t="s">
        <v>47</v>
      </c>
    </row>
    <row r="46" spans="1:3">
      <c r="A46" s="3" t="s">
        <v>80</v>
      </c>
      <c r="B46" s="3">
        <v>1.08047231</v>
      </c>
      <c r="C46" t="s">
        <v>47</v>
      </c>
    </row>
    <row r="47" spans="1:3">
      <c r="A47" s="3" t="s">
        <v>81</v>
      </c>
      <c r="B47" s="3">
        <v>1.08047231</v>
      </c>
      <c r="C47" t="s">
        <v>47</v>
      </c>
    </row>
    <row r="48" spans="1:3">
      <c r="A48" s="30" t="s">
        <v>82</v>
      </c>
      <c r="B48" s="3">
        <v>1.08047231</v>
      </c>
      <c r="C48" s="29" t="s">
        <v>47</v>
      </c>
    </row>
    <row r="49" spans="1:3">
      <c r="A49" s="3" t="s">
        <v>83</v>
      </c>
      <c r="B49" s="3">
        <v>1.08047231</v>
      </c>
      <c r="C49" t="s">
        <v>47</v>
      </c>
    </row>
    <row r="50" spans="1:3">
      <c r="A50" s="30" t="s">
        <v>84</v>
      </c>
      <c r="B50" s="3">
        <v>1.0268241</v>
      </c>
      <c r="C50" s="29" t="s">
        <v>85</v>
      </c>
    </row>
    <row r="51" spans="1:3">
      <c r="A51" s="3" t="s">
        <v>86</v>
      </c>
      <c r="B51" s="3">
        <v>1.0268241</v>
      </c>
      <c r="C51" t="s">
        <v>85</v>
      </c>
    </row>
    <row r="52" spans="1:3">
      <c r="A52" s="3" t="s">
        <v>87</v>
      </c>
      <c r="B52" s="3">
        <v>1.0268241</v>
      </c>
      <c r="C52" t="s">
        <v>85</v>
      </c>
    </row>
    <row r="53" spans="1:3">
      <c r="A53" s="3" t="s">
        <v>88</v>
      </c>
      <c r="B53" s="3">
        <v>1.0268241</v>
      </c>
      <c r="C53" t="s">
        <v>85</v>
      </c>
    </row>
    <row r="54" spans="1:3">
      <c r="A54" s="3" t="s">
        <v>89</v>
      </c>
      <c r="B54" s="3">
        <v>1.0268241</v>
      </c>
      <c r="C54" t="s">
        <v>85</v>
      </c>
    </row>
    <row r="55" spans="1:3">
      <c r="A55" s="3" t="s">
        <v>90</v>
      </c>
      <c r="B55" s="3">
        <v>1.0268241</v>
      </c>
      <c r="C55" t="s">
        <v>85</v>
      </c>
    </row>
    <row r="56" spans="1:3">
      <c r="A56" s="3" t="s">
        <v>91</v>
      </c>
      <c r="B56" s="3">
        <v>1.0268241</v>
      </c>
      <c r="C56" t="s">
        <v>85</v>
      </c>
    </row>
    <row r="57" spans="1:3">
      <c r="A57" s="3" t="s">
        <v>92</v>
      </c>
      <c r="B57" s="3">
        <v>1.0268241</v>
      </c>
      <c r="C57" t="s">
        <v>85</v>
      </c>
    </row>
    <row r="58" spans="1:3">
      <c r="A58" s="3" t="s">
        <v>93</v>
      </c>
      <c r="B58" s="3">
        <v>1.0268241</v>
      </c>
      <c r="C58" t="s">
        <v>85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&amp;L&amp;1#&amp;"Calibri"&amp;14&amp;K000000Business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B80F5A2DA1C4BB32D78FAF909182B" ma:contentTypeVersion="28" ma:contentTypeDescription="Create a new document." ma:contentTypeScope="" ma:versionID="f96ad4966f67ef0cb24693cbd7478478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541317d-f406-428a-b112-3406cce6afc1" xmlns:ns4="b0643594-25d6-4583-8e8b-490e5e6a5dca" targetNamespace="http://schemas.microsoft.com/office/2006/metadata/properties" ma:root="true" ma:fieldsID="4772a8eef2f586042d3f069ff8124f27" ns1:_="" ns2:_="" ns3:_="" ns4:_="">
    <xsd:import namespace="http://schemas.microsoft.com/sharepoint/v3"/>
    <xsd:import namespace="06a704af-1093-41df-910a-e362277c20fd"/>
    <xsd:import namespace="1541317d-f406-428a-b112-3406cce6afc1"/>
    <xsd:import namespace="b0643594-25d6-4583-8e8b-490e5e6a5dc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LengthInSeconds" minOccurs="0"/>
                <xsd:element ref="ns3:lcf76f155ced4ddcb4097134ff3c332f" minOccurs="0"/>
                <xsd:element ref="ns3:DocumentType" minOccurs="0"/>
                <xsd:element ref="ns3:Final" minOccurs="0"/>
                <xsd:element ref="ns3:Category" minOccurs="0"/>
                <xsd:element ref="ns3:BusinessPurpos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2803d78-9155-47ca-96fe-c015a5c150b3}" ma:internalName="TaxCatchAll" ma:showField="CatchAllData" ma:web="b0643594-25d6-4583-8e8b-490e5e6a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2803d78-9155-47ca-96fe-c015a5c150b3}" ma:internalName="TaxCatchAllLabel" ma:readOnly="true" ma:showField="CatchAllDataLabel" ma:web="b0643594-25d6-4583-8e8b-490e5e6a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1317d-f406-428a-b112-3406cce6afc1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30" nillable="true" ma:displayName="Supported Business Area(s) " ma:format="Dropdown" ma:internalName="Document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EU Business Areas"/>
                    <xsd:enumeration value="Business Services"/>
                    <xsd:enumeration value="Customer Services"/>
                    <xsd:enumeration value="Distribution Operations"/>
                    <xsd:enumeration value="Transmission &amp; Substations"/>
                    <xsd:enumeration value="Steph Raymond"/>
                  </xsd:restriction>
                </xsd:simpleType>
              </xsd:element>
            </xsd:sequence>
          </xsd:extension>
        </xsd:complexContent>
      </xsd:complexType>
    </xsd:element>
    <xsd:element name="Final" ma:index="31" nillable="true" ma:displayName="Final" ma:default="0" ma:format="Dropdown" ma:internalName="Final">
      <xsd:simpleType>
        <xsd:restriction base="dms:Boolean"/>
      </xsd:simpleType>
    </xsd:element>
    <xsd:element name="Category" ma:index="32" nillable="true" ma:displayName="Category" ma:description="Document Filing Category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ecutive Messages"/>
                    <xsd:enumeration value="Communication Plans"/>
                    <xsd:enumeration value="Talking Points"/>
                    <xsd:enumeration value="Presentations"/>
                    <xsd:enumeration value="Videos"/>
                    <xsd:enumeration value="Communication Strategy"/>
                    <xsd:enumeration value="Icons"/>
                    <xsd:enumeration value="Infographics"/>
                  </xsd:restriction>
                </xsd:simpleType>
              </xsd:element>
            </xsd:sequence>
          </xsd:extension>
        </xsd:complexContent>
      </xsd:complexType>
    </xsd:element>
    <xsd:element name="BusinessPurpose" ma:index="33" nillable="true" ma:displayName="Business Purpose" ma:format="Dropdown" ma:internalName="BusinessPurpo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al Communications"/>
                    <xsd:enumeration value="External Communications"/>
                    <xsd:enumeration value="Customer Communications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43594-25d6-4583-8e8b-490e5e6a5dca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lcf76f155ced4ddcb4097134ff3c332f xmlns="1541317d-f406-428a-b112-3406cce6afc1">
      <Terms xmlns="http://schemas.microsoft.com/office/infopath/2007/PartnerControls"/>
    </lcf76f155ced4ddcb4097134ff3c332f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DocumentType xmlns="1541317d-f406-428a-b112-3406cce6afc1" xsi:nil="true"/>
    <BusinessPurpose xmlns="1541317d-f406-428a-b112-3406cce6afc1" xsi:nil="true"/>
    <Category xmlns="1541317d-f406-428a-b112-3406cce6afc1" xsi:nil="true"/>
    <Final xmlns="1541317d-f406-428a-b112-3406cce6afc1">false</Fin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F2BD0BD9-B2CA-488D-A28C-543C1E22A278}"/>
</file>

<file path=customXml/itemProps2.xml><?xml version="1.0" encoding="utf-8"?>
<ds:datastoreItem xmlns:ds="http://schemas.openxmlformats.org/officeDocument/2006/customXml" ds:itemID="{949F559A-9F28-4E36-A337-5BFE264A5D28}"/>
</file>

<file path=customXml/itemProps3.xml><?xml version="1.0" encoding="utf-8"?>
<ds:datastoreItem xmlns:ds="http://schemas.openxmlformats.org/officeDocument/2006/customXml" ds:itemID="{BB06A91A-FCFC-4CC1-BBC9-D78C42917C0C}"/>
</file>

<file path=customXml/itemProps4.xml><?xml version="1.0" encoding="utf-8"?>
<ds:datastoreItem xmlns:ds="http://schemas.openxmlformats.org/officeDocument/2006/customXml" ds:itemID="{F444300A-B426-471E-82D3-E8D411C97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kenreif</dc:creator>
  <cp:keywords/>
  <dc:description/>
  <cp:lastModifiedBy/>
  <cp:revision/>
  <dcterms:created xsi:type="dcterms:W3CDTF">2010-12-22T14:01:32Z</dcterms:created>
  <dcterms:modified xsi:type="dcterms:W3CDTF">2026-02-13T15:47:52Z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2023-11-07T13:05:30Z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f8911e9e-d2bf-4c93-a6b7-eec234506b48</vt:lpwstr>
  </property>
  <property fmtid="{D5CDD505-2E9C-101B-9397-08002B2CF9AE}" pid="8" name="MSIP_Label_e0c8e74a-db15-49f1-980d-3d74f2e3ff07_ContentBits">
    <vt:lpwstr>2</vt:lpwstr>
  </property>
  <property fmtid="{D5CDD505-2E9C-101B-9397-08002B2CF9AE}" pid="9" name="ContentTypeId">
    <vt:lpwstr>0x0101004AEB80F5A2DA1C4BB32D78FAF909182B</vt:lpwstr>
  </property>
</Properties>
</file>